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internet.local\Users$\peridis\Desktop\ΠΙΝΑΚΕΣ ΜΕΓΑΛΕΣ ΕΠΕΝΔΥΣΕΙΣ\"/>
    </mc:Choice>
  </mc:AlternateContent>
  <bookViews>
    <workbookView xWindow="0" yWindow="0" windowWidth="28800" windowHeight="10815"/>
  </bookViews>
  <sheets>
    <sheet name="ΟΡΙΣΤΙΚΟΣ ΠΙΝΑΚΑΣ ΚΑΤΑΤΑΞΗΣ" sheetId="1" r:id="rId1"/>
  </sheets>
  <calcPr calcId="152511"/>
</workbook>
</file>

<file path=xl/calcChain.xml><?xml version="1.0" encoding="utf-8"?>
<calcChain xmlns="http://schemas.openxmlformats.org/spreadsheetml/2006/main">
  <c r="O9" i="1" l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M9" i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</calcChain>
</file>

<file path=xl/sharedStrings.xml><?xml version="1.0" encoding="utf-8"?>
<sst xmlns="http://schemas.openxmlformats.org/spreadsheetml/2006/main" count="89" uniqueCount="81">
  <si>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</si>
  <si>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</si>
  <si>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</si>
  <si>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</si>
  <si>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</si>
  <si>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</si>
  <si>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</si>
  <si>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</si>
  <si>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Περιφερειακή Ενότητα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</si>
  <si>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</si>
  <si>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</si>
  <si>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</si>
  <si>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</si>
  <si>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</si>
  <si>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</si>
  <si>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</si>
  <si>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</si>
  <si>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</si>
  <si>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</si>
  <si>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Νέες θέσεις απασχόλησης</t>
  </si>
  <si>
    <t>N4887 - ΜΕΓΑΛΕΣ ΕΠΕΝΔΥΣΕΙΣ</t>
  </si>
  <si>
    <t>ΓΕΝΙΚΗ ΔΙΕΥΘΥΝΣΗ ΑΝΑΠΤΥΞΙΑΚΩΝ ΝΟΜΩΝ ΚΑΙ ΑΜΕΣΩΝ ΞΕΝΩΝ ΕΠΕΝΔΥΣΕΩΝ</t>
  </si>
  <si>
    <t>Α' Κύκλος</t>
  </si>
  <si>
    <t>ΥΠΕ/11/8/01255/01</t>
  </si>
  <si>
    <t xml:space="preserve">ΕΠΙΣΤΗΜΗ ΚΑΙ ΤΕΧΝΟΛΟΓΙΑ ΝΕΡΟΥ </t>
  </si>
  <si>
    <t>999171366</t>
  </si>
  <si>
    <t>ΠΕΡΙΦΕΡΕΙΑ ΑΝΑΤΟΛΙΚΗΣ ΜΑΚΕΔΟΝΙΑΣ ΚΑΙ ΘΡΑΚΗΣ</t>
  </si>
  <si>
    <t>ΡΟΔΟΠΗ</t>
  </si>
  <si>
    <t>ΥΠΕ/11/8/33695/01</t>
  </si>
  <si>
    <t>NEXUS DATA ΜΟΝΟΠΡΟΣΩΠΗ ΙΔΙΩΤΙΚ</t>
  </si>
  <si>
    <t>803098725</t>
  </si>
  <si>
    <t>ΠΕΡΙΦΕΡΕΙΑ ΔΥΤΙΚΗΣ ΜΑΚΕΔΟΝΙΑΣ</t>
  </si>
  <si>
    <t>ΚΑΣΤΟΡΙΑ</t>
  </si>
  <si>
    <t>ΥΠΕ/11/8/34205/01</t>
  </si>
  <si>
    <t>TEAM FORTRESS ΜΟΝΟΠΡΟΣΩΠΗ ΙΔΙΩ</t>
  </si>
  <si>
    <t>803007936</t>
  </si>
  <si>
    <t>ΠΕΡΙΦΕΡΕΙΑ ΗΠΕΙΡΟΥ</t>
  </si>
  <si>
    <t>ΙΩΑΝΝΙΝΑ</t>
  </si>
  <si>
    <t>ΥΠΕ/11/8/35293/01</t>
  </si>
  <si>
    <t>ΣΤΑΥΡΟΣ ΝΕΝΔΟΣ ΑΝΩΝΥΜΟΣ ΕΤΑΙΡΕ</t>
  </si>
  <si>
    <t>094300070</t>
  </si>
  <si>
    <t>ΠΕΡΙΦΕΡΕΙΑ ΚΕΝΤΡΙΚΗΣ ΜΑΚΕΔΟΝΙΑΣ</t>
  </si>
  <si>
    <t>ΘΕΣΣΑΛΟΝΙΚΗ</t>
  </si>
  <si>
    <t>ΥΠΕ/11/8/38460/01</t>
  </si>
  <si>
    <t>CHUBB BUSINESS SERVICES EMEA Μ</t>
  </si>
  <si>
    <t>801979324</t>
  </si>
  <si>
    <t>ΠΕΡΙΦΕΡΕΙΑ ΣΤΕΡΕΑΣ ΕΛΛΑΔΑΣ</t>
  </si>
  <si>
    <t>ΒΟΙΩΤΙΑ</t>
  </si>
  <si>
    <t>ΥΠΕ/11/8/98720/01</t>
  </si>
  <si>
    <t>GENERAL MILLS ΕΛΛΑΣ ΕΜΠΟΡΙΚΗ Κ</t>
  </si>
  <si>
    <t>094458579</t>
  </si>
  <si>
    <t>ΥΠΕ/11/8/35121/01</t>
  </si>
  <si>
    <t xml:space="preserve">ΜΟΤΟΡ ΟΙΛ (ΕΛΛΑΣ) ΔΙΥΛΙΣΤΗΡΙΑ </t>
  </si>
  <si>
    <t>094027509</t>
  </si>
  <si>
    <t>ΠΕΡΙΦΕΡΕΙΑ ΠΕΛΟΠΟΝΝΗΣΟΥ</t>
  </si>
  <si>
    <t>ΚΟΡΙΝΘΙΑ</t>
  </si>
  <si>
    <t>ΥΠΕ/11/8/19202/01</t>
  </si>
  <si>
    <t>ΕΞΑΛΚΟ ΑΝΩΝΥΜΗ ΕΤΑΙΡΙΑ ΒΙΟΜΗΧΑ</t>
  </si>
  <si>
    <t>094049077</t>
  </si>
  <si>
    <t>ΠΕΡΙΦΕΡΕΙΑ ΘΕΣΣΑΛΙΑΣ</t>
  </si>
  <si>
    <t>ΛΑΡΙΣΑ</t>
  </si>
  <si>
    <t>ΠΕΡΙΦΕΡΕΙΑ ΑΤΤΙΚΗΣ</t>
  </si>
  <si>
    <t>ΔΥΤΤΙΚΗ ΑΤΤΙΚΗ</t>
  </si>
  <si>
    <t>ΥΠΕ/11/8/28905/01</t>
  </si>
  <si>
    <t>ΜΑΞΙ ΑΝΩΝΥΜΗ ΒΙΟΤΕΧΝΙΚΗ &amp; ΕΜΠΟ</t>
  </si>
  <si>
    <t>094118689</t>
  </si>
  <si>
    <t>ΠΙΕΡΙΑ</t>
  </si>
  <si>
    <t>ΥΠΕ/11/8/72067/01</t>
  </si>
  <si>
    <t>Thrace Nonwovens Geosynthetics</t>
  </si>
  <si>
    <t>099492156</t>
  </si>
  <si>
    <t>ΞΑΝΘΗ</t>
  </si>
  <si>
    <t>ΥΠΕ/11/8/17203/01</t>
  </si>
  <si>
    <t>Ανώνυμη Εταιρία Τσιμέντων ΤΙΤΑ</t>
  </si>
  <si>
    <t>094014004</t>
  </si>
  <si>
    <t>ΥΠΕ/11/8/95321/01</t>
  </si>
  <si>
    <t>Metlen Energy &amp; Metals ΜΟΝΟΠΡΟ</t>
  </si>
  <si>
    <t>094316669</t>
  </si>
  <si>
    <t>ΥΠΕ/11/8/93694/01</t>
  </si>
  <si>
    <t>ΓΚΟΛΝΤΑΙΡ ΚΑΡΓΚΟ ΕΤΑΙΡΕΙΑ ΔΙΕΘ</t>
  </si>
  <si>
    <t>094240542</t>
  </si>
  <si>
    <t>ΟΡΙΣΤΙΚΟΣ ΠΙΝΑΚΑΣ ΚΑΤΑΤΑΞΗΣ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</si>
</sst>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1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8" fillId="0" borderId="0" xfId="0" applyNumberFormat="1" applyFont="1"/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7" fontId="9" fillId="0" borderId="0" xfId="0" applyNumberFormat="1" applyFon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49" fontId="10" fillId="4" borderId="0" xfId="0" applyNumberFormat="1" applyFont="1" applyFill="1" applyBorder="1" applyAlignment="1">
      <alignment horizontal="center" wrapText="1"/>
    </xf>
  </cellXfs>
  <cellStyles count="1">
    <cellStyle name="Κανονικό" xfId="0" builtinId="0"/>
  </cellStyles>
  <dxfs count="14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numFmt numFmtId="11" formatCode="#,##0.00\ &quot;€&quot;;\-#,##0.00\ &quot;€&quot;"/>
    </dxf>
    <dxf>
      <numFmt numFmtId="11" formatCode="#,##0.00\ &quot;€&quot;;\-#,##0.00\ &quot;€&quot;"/>
    </dxf>
    <dxf>
      <numFmt numFmtId="11" formatCode="#,##0.00\ &quot;€&quot;;\-#,##0.00\ &quot;€&quot;"/>
    </dxf>
    <dxf>
      <numFmt numFmtId="11" formatCode="#,##0.00\ &quot;€&quot;;\-#,##0.00\ &quot;€&quot;"/>
    </dxf>
    <dxf>
      <font>
        <b val="0"/>
      </font>
      <numFmt numFmtId="11" formatCode="#,##0.00\ &quot;€&quot;;\-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1" formatCode="#,##0.00\ &quot;€&quot;;\-#,##0.00\ &quot;€&quot;"/>
    </dxf>
    <dxf>
      <numFmt numFmtId="11" formatCode="#,##0.00\ &quot;€&quot;;\-#,##0.00\ &quot;€&quot;"/>
    </dxf>
    <dxf>
      <numFmt numFmtId="11" formatCode="#,##0.00\ &quot;€&quot;;\-#,##0.00\ &quot;€&quot;"/>
    </dxf>
    <dxf>
      <numFmt numFmtId="11" formatCode="#,##0.00\ &quot;€&quot;;\-#,##0.00\ &quot;€&quot;"/>
    </dxf>
    <dxf>
      <border outline="0">
        <top style="thin">
          <color rgb="FFCACAD9"/>
        </top>
      </border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Πίνακας1" displayName="Πίνακας1" ref="A7:Q20" totalsRowShown="0" headerRowDxfId="13" headerRowBorderDxfId="12" tableBorderDxfId="11">
  <autoFilter ref="A7:Q20"/>
  <tableColumns count="17">
    <tableColumn id="1" name="Κατάταξη Συνολικού Βαθμού"/>
    <tableColumn id="2" name="Κωδικός Φακέλου"/>
    <tableColumn id="3" name="Επωνυμία Επιχείρησης"/>
    <tableColumn id="4" name="ΑΦΜ"/>
    <tableColumn id="5" name="Περιφέρεια (NUTS-2)_x000a_"/>
    <tableColumn id="6" name="Περιφερειακή Ενότητα"/>
    <tableColumn id="8" name="Συνολική Βαθμολογία"/>
    <tableColumn id="9" name="Επιχορήγηση Συμβατικής Επένδυσης (A)" dataDxfId="10"/>
    <tableColumn id="10" name="Επιδότηση Χρηματοδοτικής Μίσθωσης (B)" dataDxfId="9"/>
    <tableColumn id="11" name="Επιδότηση Κόστους Δημιουργούμενης Απασχόλησης (Γ)" dataDxfId="8"/>
    <tableColumn id="12" name="Φορολογική Απαλλαγή (Δ)" dataDxfId="7"/>
    <tableColumn id="13" name="Σύνολο Ενισχύσεων Φορέα (Α+Β+Γ)" dataDxfId="6"/>
    <tableColumn id="14" name="Σωρευτικό Άθροισμα Ενισχύσεων (Α+Β+Γ) Επενδυτικών Σχεδίων" dataDxfId="5"/>
    <tableColumn id="15" name="Ενισχυόμενο Κόστος Ε/Σ" dataDxfId="4"/>
    <tableColumn id="16" name="Σωρευτικό Άθροισμα Ενισχύσεων (Δ) Επενδυτικών Σχεδίων" dataDxfId="3"/>
    <tableColumn id="17" name="Σύνολο Ενισχύσεων Φορέα (Α+Β+Γ+Δ)" dataDxfId="2"/>
    <tableColumn id="18" name="Νέες θέσεις απασχόλησης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topLeftCell="D1" workbookViewId="0">
      <selection activeCell="Q25" sqref="Q25"/>
    </sheetView>
  </sheetViews>
  <sheetFormatPr defaultColWidth="8.42578125" defaultRowHeight="15" x14ac:dyDescent="0.25"/>
  <cols>
    <col min="1" max="1" width="10.140625" customWidth="1"/>
    <col min="2" max="2" width="18" bestFit="1" customWidth="1"/>
    <col min="3" max="3" width="32.42578125" customWidth="1"/>
    <col min="4" max="4" width="10" customWidth="1"/>
    <col min="5" max="5" width="24.28515625" customWidth="1"/>
    <col min="6" max="6" width="20.85546875" customWidth="1"/>
    <col min="7" max="7" width="12.5703125" customWidth="1"/>
    <col min="8" max="8" width="17" customWidth="1"/>
    <col min="9" max="9" width="20" customWidth="1"/>
    <col min="10" max="10" width="14" customWidth="1"/>
    <col min="11" max="11" width="15.7109375" customWidth="1"/>
    <col min="12" max="12" width="14.140625" customWidth="1"/>
    <col min="13" max="13" width="23.7109375" customWidth="1"/>
    <col min="14" max="14" width="16.5703125" customWidth="1"/>
    <col min="15" max="15" width="17.42578125" customWidth="1"/>
    <col min="16" max="16" width="17" customWidth="1"/>
    <col min="17" max="17" width="12.28515625" customWidth="1"/>
    <col min="18" max="18" width="6.42578125" customWidth="1"/>
  </cols>
  <sheetData>
    <row r="1" spans="1:17" ht="24.6" customHeight="1" x14ac:dyDescent="0.25"/>
    <row r="2" spans="1:17" ht="24" customHeight="1" x14ac:dyDescent="0.25">
      <c r="A2" s="1" t="s">
        <v>0</v>
      </c>
      <c r="B2" s="77" t="s">
        <v>20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25.5" customHeight="1" x14ac:dyDescent="0.25">
      <c r="A3" s="1" t="s">
        <v>1</v>
      </c>
      <c r="B3" s="78" t="s">
        <v>21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17" ht="25.5" customHeight="1" x14ac:dyDescent="0.25">
      <c r="A4" s="1" t="s">
        <v>2</v>
      </c>
      <c r="B4" s="79" t="s">
        <v>22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spans="1:17" ht="25.5" customHeight="1" x14ac:dyDescent="0.25">
      <c r="A5" s="80" t="s">
        <v>80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spans="1:17" ht="21.95" customHeight="1" x14ac:dyDescent="0.25"/>
    <row r="7" spans="1:17" ht="72" x14ac:dyDescent="0.25">
      <c r="A7" s="73" t="s">
        <v>3</v>
      </c>
      <c r="B7" s="73" t="s">
        <v>4</v>
      </c>
      <c r="C7" s="74" t="s">
        <v>5</v>
      </c>
      <c r="D7" s="74" t="s">
        <v>6</v>
      </c>
      <c r="E7" s="75" t="s">
        <v>7</v>
      </c>
      <c r="F7" s="75" t="s">
        <v>8</v>
      </c>
      <c r="G7" s="73" t="s">
        <v>9</v>
      </c>
      <c r="H7" s="73" t="s">
        <v>10</v>
      </c>
      <c r="I7" s="73" t="s">
        <v>11</v>
      </c>
      <c r="J7" s="73" t="s">
        <v>12</v>
      </c>
      <c r="K7" s="73" t="s">
        <v>13</v>
      </c>
      <c r="L7" s="73" t="s">
        <v>14</v>
      </c>
      <c r="M7" s="73" t="s">
        <v>15</v>
      </c>
      <c r="N7" s="73" t="s">
        <v>16</v>
      </c>
      <c r="O7" s="73" t="s">
        <v>17</v>
      </c>
      <c r="P7" s="73" t="s">
        <v>18</v>
      </c>
      <c r="Q7" s="73" t="s">
        <v>19</v>
      </c>
    </row>
    <row r="8" spans="1:17" x14ac:dyDescent="0.25">
      <c r="A8">
        <v>1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>
        <v>89.13</v>
      </c>
      <c r="H8" s="2">
        <v>1659232.365</v>
      </c>
      <c r="I8" s="3">
        <v>13582562</v>
      </c>
      <c r="J8" s="4">
        <v>0</v>
      </c>
      <c r="K8" s="76">
        <v>0</v>
      </c>
      <c r="L8" s="76">
        <v>15241794.365</v>
      </c>
      <c r="M8" s="5">
        <v>15241794.365</v>
      </c>
      <c r="N8" s="6">
        <v>21773991.949999999</v>
      </c>
      <c r="O8" s="7">
        <v>0</v>
      </c>
      <c r="P8" s="8">
        <v>15241794.365</v>
      </c>
      <c r="Q8">
        <v>55</v>
      </c>
    </row>
    <row r="9" spans="1:17" x14ac:dyDescent="0.25">
      <c r="A9">
        <v>2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>
        <v>85</v>
      </c>
      <c r="H9" s="9">
        <v>19999500</v>
      </c>
      <c r="I9" s="10">
        <v>0</v>
      </c>
      <c r="J9" s="11">
        <v>0</v>
      </c>
      <c r="K9" s="76">
        <v>0</v>
      </c>
      <c r="L9" s="76">
        <v>19999500</v>
      </c>
      <c r="M9" s="12">
        <f>M8+Πίνακας1[[#This Row],[Σύνολο Ενισχύσεων Φορέα (Α+Β+Γ)]]</f>
        <v>35241294.365000002</v>
      </c>
      <c r="N9" s="13">
        <v>26666000</v>
      </c>
      <c r="O9" s="14">
        <f>O8+Πίνακας1[[#This Row],[Φορολογική Απαλλαγή (Δ)]]</f>
        <v>0</v>
      </c>
      <c r="P9" s="15">
        <v>19999500</v>
      </c>
      <c r="Q9">
        <v>67</v>
      </c>
    </row>
    <row r="10" spans="1:17" x14ac:dyDescent="0.25">
      <c r="A10">
        <v>3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>
        <v>85</v>
      </c>
      <c r="H10" s="16">
        <v>18928000</v>
      </c>
      <c r="I10" s="17">
        <v>0</v>
      </c>
      <c r="J10" s="18">
        <v>0</v>
      </c>
      <c r="K10" s="76">
        <v>0</v>
      </c>
      <c r="L10" s="76">
        <v>18928000</v>
      </c>
      <c r="M10" s="71">
        <f>M9+Πίνακας1[[#This Row],[Σύνολο Ενισχύσεων Φορέα (Α+Β+Γ)]]</f>
        <v>54169294.365000002</v>
      </c>
      <c r="N10" s="19">
        <v>33800000</v>
      </c>
      <c r="O10" s="71">
        <f>O9+Πίνακας1[[#This Row],[Φορολογική Απαλλαγή (Δ)]]</f>
        <v>0</v>
      </c>
      <c r="P10" s="20">
        <v>18928000</v>
      </c>
      <c r="Q10">
        <v>90</v>
      </c>
    </row>
    <row r="11" spans="1:17" x14ac:dyDescent="0.25">
      <c r="A11">
        <v>4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>
        <v>84.99</v>
      </c>
      <c r="H11" s="21">
        <v>0</v>
      </c>
      <c r="I11" s="22">
        <v>8336934</v>
      </c>
      <c r="J11" s="23">
        <v>0</v>
      </c>
      <c r="K11" s="76">
        <v>5642988.3360000001</v>
      </c>
      <c r="L11" s="76">
        <v>8336934</v>
      </c>
      <c r="M11" s="71">
        <f>M10+Πίνακας1[[#This Row],[Σύνολο Ενισχύσεων Φορέα (Α+Β+Γ)]]</f>
        <v>62506228.365000002</v>
      </c>
      <c r="N11" s="24">
        <v>34949805.840000004</v>
      </c>
      <c r="O11" s="71">
        <f>O10+Πίνακας1[[#This Row],[Φορολογική Απαλλαγή (Δ)]]</f>
        <v>5642988.3360000001</v>
      </c>
      <c r="P11" s="25">
        <v>13979922.335999999</v>
      </c>
      <c r="Q11">
        <v>59</v>
      </c>
    </row>
    <row r="12" spans="1:17" x14ac:dyDescent="0.25">
      <c r="A12">
        <v>5</v>
      </c>
      <c r="B12" t="s">
        <v>43</v>
      </c>
      <c r="C12" t="s">
        <v>44</v>
      </c>
      <c r="D12" t="s">
        <v>45</v>
      </c>
      <c r="E12" t="s">
        <v>41</v>
      </c>
      <c r="F12" t="s">
        <v>42</v>
      </c>
      <c r="G12">
        <v>81</v>
      </c>
      <c r="H12" s="26">
        <v>0</v>
      </c>
      <c r="I12" s="27">
        <v>0</v>
      </c>
      <c r="J12" s="28">
        <v>6211369.0240000002</v>
      </c>
      <c r="K12" s="76">
        <v>0</v>
      </c>
      <c r="L12" s="76">
        <v>6211369.0240000002</v>
      </c>
      <c r="M12" s="71">
        <f>M11+Πίνακας1[[#This Row],[Σύνολο Ενισχύσεων Φορέα (Α+Β+Γ)]]</f>
        <v>68717597.388999999</v>
      </c>
      <c r="N12" s="29">
        <v>15528422.560000001</v>
      </c>
      <c r="O12" s="71">
        <f>O11+Πίνακας1[[#This Row],[Φορολογική Απαλλαγή (Δ)]]</f>
        <v>5642988.3360000001</v>
      </c>
      <c r="P12" s="30">
        <v>6211369.0240000002</v>
      </c>
      <c r="Q12">
        <v>180</v>
      </c>
    </row>
    <row r="13" spans="1:17" x14ac:dyDescent="0.25">
      <c r="A13">
        <v>6</v>
      </c>
      <c r="B13" t="s">
        <v>48</v>
      </c>
      <c r="C13" t="s">
        <v>49</v>
      </c>
      <c r="D13" t="s">
        <v>50</v>
      </c>
      <c r="E13" t="s">
        <v>46</v>
      </c>
      <c r="F13" t="s">
        <v>47</v>
      </c>
      <c r="G13">
        <v>76.67</v>
      </c>
      <c r="H13" s="31">
        <v>0</v>
      </c>
      <c r="I13" s="32">
        <v>0</v>
      </c>
      <c r="J13" s="33">
        <v>0</v>
      </c>
      <c r="K13" s="76">
        <v>7544960</v>
      </c>
      <c r="L13" s="76">
        <v>0</v>
      </c>
      <c r="M13" s="71">
        <f>M12+Πίνακας1[[#This Row],[Σύνολο Ενισχύσεων Φορέα (Α+Β+Γ)]]</f>
        <v>68717597.388999999</v>
      </c>
      <c r="N13" s="34">
        <v>23578000</v>
      </c>
      <c r="O13" s="71">
        <f>O12+Πίνακας1[[#This Row],[Φορολογική Απαλλαγή (Δ)]]</f>
        <v>13187948.335999999</v>
      </c>
      <c r="P13" s="35">
        <v>7544960</v>
      </c>
      <c r="Q13">
        <v>31</v>
      </c>
    </row>
    <row r="14" spans="1:17" x14ac:dyDescent="0.25">
      <c r="A14">
        <v>7</v>
      </c>
      <c r="B14" t="s">
        <v>51</v>
      </c>
      <c r="C14" t="s">
        <v>52</v>
      </c>
      <c r="D14" t="s">
        <v>53</v>
      </c>
      <c r="E14" t="s">
        <v>54</v>
      </c>
      <c r="F14" t="s">
        <v>55</v>
      </c>
      <c r="G14">
        <v>75.41</v>
      </c>
      <c r="H14" s="36">
        <v>0</v>
      </c>
      <c r="I14" s="37">
        <v>0</v>
      </c>
      <c r="J14" s="38">
        <v>0</v>
      </c>
      <c r="K14" s="76">
        <v>4874630.4000000004</v>
      </c>
      <c r="L14" s="76">
        <v>0</v>
      </c>
      <c r="M14" s="71">
        <f>M13+Πίνακας1[[#This Row],[Σύνολο Ενισχύσεων Φορέα (Α+Β+Γ)]]</f>
        <v>68717597.388999999</v>
      </c>
      <c r="N14" s="39">
        <v>15233220</v>
      </c>
      <c r="O14" s="71">
        <f>O13+Πίνακας1[[#This Row],[Φορολογική Απαλλαγή (Δ)]]</f>
        <v>18062578.736000001</v>
      </c>
      <c r="P14" s="40">
        <v>4874630.4000000004</v>
      </c>
      <c r="Q14">
        <v>39</v>
      </c>
    </row>
    <row r="15" spans="1:17" x14ac:dyDescent="0.25">
      <c r="A15">
        <v>8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  <c r="G15">
        <v>74.72</v>
      </c>
      <c r="H15" s="41">
        <v>0</v>
      </c>
      <c r="I15" s="42">
        <v>0</v>
      </c>
      <c r="J15" s="43">
        <v>0</v>
      </c>
      <c r="K15" s="76">
        <v>6073814</v>
      </c>
      <c r="L15" s="76">
        <v>0</v>
      </c>
      <c r="M15" s="71">
        <f>M14+Πίνακας1[[#This Row],[Σύνολο Ενισχύσεων Φορέα (Α+Β+Γ)]]</f>
        <v>68717597.388999999</v>
      </c>
      <c r="N15" s="44">
        <v>15184535</v>
      </c>
      <c r="O15" s="71">
        <f>O14+Πίνακας1[[#This Row],[Φορολογική Απαλλαγή (Δ)]]</f>
        <v>24136392.736000001</v>
      </c>
      <c r="P15" s="45">
        <v>6073814</v>
      </c>
      <c r="Q15">
        <v>39</v>
      </c>
    </row>
    <row r="16" spans="1:17" x14ac:dyDescent="0.25">
      <c r="A16">
        <v>9</v>
      </c>
      <c r="B16" t="s">
        <v>63</v>
      </c>
      <c r="C16" t="s">
        <v>64</v>
      </c>
      <c r="D16" t="s">
        <v>65</v>
      </c>
      <c r="E16" t="s">
        <v>41</v>
      </c>
      <c r="F16" t="s">
        <v>66</v>
      </c>
      <c r="G16">
        <v>67.209999999999994</v>
      </c>
      <c r="H16" s="46">
        <v>0</v>
      </c>
      <c r="I16" s="47">
        <v>0</v>
      </c>
      <c r="J16" s="48">
        <v>0</v>
      </c>
      <c r="K16" s="76">
        <v>6694242.7999999998</v>
      </c>
      <c r="L16" s="76">
        <v>0</v>
      </c>
      <c r="M16" s="71">
        <f>M15+Πίνακας1[[#This Row],[Σύνολο Ενισχύσεων Φορέα (Α+Β+Γ)]]</f>
        <v>68717597.388999999</v>
      </c>
      <c r="N16" s="49">
        <v>16735607</v>
      </c>
      <c r="O16" s="71">
        <f>O15+Πίνακας1[[#This Row],[Φορολογική Απαλλαγή (Δ)]]</f>
        <v>30830635.536000002</v>
      </c>
      <c r="P16" s="50">
        <v>6694242.7999999998</v>
      </c>
      <c r="Q16">
        <v>41.84</v>
      </c>
    </row>
    <row r="17" spans="1:17" x14ac:dyDescent="0.25">
      <c r="A17">
        <v>10</v>
      </c>
      <c r="B17" t="s">
        <v>67</v>
      </c>
      <c r="C17" t="s">
        <v>68</v>
      </c>
      <c r="D17" t="s">
        <v>69</v>
      </c>
      <c r="E17" t="s">
        <v>26</v>
      </c>
      <c r="F17" t="s">
        <v>70</v>
      </c>
      <c r="G17">
        <v>64</v>
      </c>
      <c r="H17" s="51">
        <v>0</v>
      </c>
      <c r="I17" s="52">
        <v>0</v>
      </c>
      <c r="J17" s="53">
        <v>0</v>
      </c>
      <c r="K17" s="76">
        <v>11471500</v>
      </c>
      <c r="L17" s="76">
        <v>0</v>
      </c>
      <c r="M17" s="71">
        <f>M16+Πίνακας1[[#This Row],[Σύνολο Ενισχύσεων Φορέα (Α+Β+Γ)]]</f>
        <v>68717597.388999999</v>
      </c>
      <c r="N17" s="54">
        <v>22943000</v>
      </c>
      <c r="O17" s="71">
        <f>O16+Πίνακας1[[#This Row],[Φορολογική Απαλλαγή (Δ)]]</f>
        <v>42302135.535999998</v>
      </c>
      <c r="P17" s="55">
        <v>11471500</v>
      </c>
      <c r="Q17">
        <v>0</v>
      </c>
    </row>
    <row r="18" spans="1:17" x14ac:dyDescent="0.25">
      <c r="A18">
        <v>11</v>
      </c>
      <c r="B18" t="s">
        <v>71</v>
      </c>
      <c r="C18" t="s">
        <v>72</v>
      </c>
      <c r="D18" t="s">
        <v>73</v>
      </c>
      <c r="E18" t="s">
        <v>46</v>
      </c>
      <c r="F18" t="s">
        <v>47</v>
      </c>
      <c r="G18">
        <v>59.13</v>
      </c>
      <c r="H18" s="56">
        <v>0</v>
      </c>
      <c r="I18" s="57">
        <v>0</v>
      </c>
      <c r="J18" s="58">
        <v>0</v>
      </c>
      <c r="K18" s="76">
        <v>14030832.921599999</v>
      </c>
      <c r="L18" s="76">
        <v>0</v>
      </c>
      <c r="M18" s="71">
        <f>M17+Πίνακας1[[#This Row],[Σύνολο Ενισχύσεων Φορέα (Α+Β+Γ)]]</f>
        <v>68717597.388999999</v>
      </c>
      <c r="N18" s="59">
        <v>43846352.880000003</v>
      </c>
      <c r="O18" s="71">
        <f>O17+Πίνακας1[[#This Row],[Φορολογική Απαλλαγή (Δ)]]</f>
        <v>56332968.457599998</v>
      </c>
      <c r="P18" s="60">
        <v>14030832.921599999</v>
      </c>
      <c r="Q18">
        <v>0</v>
      </c>
    </row>
    <row r="19" spans="1:17" x14ac:dyDescent="0.25">
      <c r="A19">
        <v>12</v>
      </c>
      <c r="B19" t="s">
        <v>74</v>
      </c>
      <c r="C19" t="s">
        <v>75</v>
      </c>
      <c r="D19" t="s">
        <v>76</v>
      </c>
      <c r="E19" t="s">
        <v>46</v>
      </c>
      <c r="F19" t="s">
        <v>47</v>
      </c>
      <c r="G19">
        <v>58.5</v>
      </c>
      <c r="H19" s="61">
        <v>0</v>
      </c>
      <c r="I19" s="62">
        <v>0</v>
      </c>
      <c r="J19" s="63">
        <v>0</v>
      </c>
      <c r="K19" s="76">
        <v>13681362</v>
      </c>
      <c r="L19" s="76">
        <v>0</v>
      </c>
      <c r="M19" s="71">
        <f>M18+Πίνακας1[[#This Row],[Σύνολο Ενισχύσεων Φορέα (Α+Β+Γ)]]</f>
        <v>68717597.388999999</v>
      </c>
      <c r="N19" s="64">
        <v>34203405</v>
      </c>
      <c r="O19" s="71">
        <f>O18+Πίνακας1[[#This Row],[Φορολογική Απαλλαγή (Δ)]]</f>
        <v>70014330.457599998</v>
      </c>
      <c r="P19" s="65">
        <v>13681362</v>
      </c>
      <c r="Q19">
        <v>57.01</v>
      </c>
    </row>
    <row r="20" spans="1:17" x14ac:dyDescent="0.25">
      <c r="A20">
        <v>13</v>
      </c>
      <c r="B20" t="s">
        <v>77</v>
      </c>
      <c r="C20" t="s">
        <v>78</v>
      </c>
      <c r="D20" t="s">
        <v>79</v>
      </c>
      <c r="E20" t="s">
        <v>61</v>
      </c>
      <c r="F20" t="s">
        <v>62</v>
      </c>
      <c r="G20">
        <v>51.82</v>
      </c>
      <c r="H20" s="66">
        <v>0</v>
      </c>
      <c r="I20" s="67">
        <v>0</v>
      </c>
      <c r="J20" s="68">
        <v>0</v>
      </c>
      <c r="K20" s="76">
        <v>3143484.352</v>
      </c>
      <c r="L20" s="76">
        <v>0</v>
      </c>
      <c r="M20" s="71">
        <f>M19+Πίνακας1[[#This Row],[Σύνολο Ενισχύσεων Φορέα (Α+Β+Γ)]]</f>
        <v>68717597.388999999</v>
      </c>
      <c r="N20" s="69">
        <v>15717421.76</v>
      </c>
      <c r="O20" s="71">
        <f>O19+Πίνακας1[[#This Row],[Φορολογική Απαλλαγή (Δ)]]</f>
        <v>73157814.809599996</v>
      </c>
      <c r="P20" s="70">
        <v>3143484.352</v>
      </c>
      <c r="Q20">
        <v>40</v>
      </c>
    </row>
    <row r="21" spans="1:17" x14ac:dyDescent="0.25">
      <c r="K21" s="71"/>
      <c r="L21" s="71"/>
    </row>
    <row r="23" spans="1:17" x14ac:dyDescent="0.25">
      <c r="K23" s="72"/>
      <c r="L23" s="72"/>
    </row>
    <row r="30" spans="1:17" x14ac:dyDescent="0.25">
      <c r="K30" s="71"/>
    </row>
    <row r="31" spans="1:17" x14ac:dyDescent="0.25">
      <c r="K31" s="71"/>
    </row>
  </sheetData>
  <mergeCells count="4">
    <mergeCell ref="B2:Q2"/>
    <mergeCell ref="B3:Q3"/>
    <mergeCell ref="B4:Q4"/>
    <mergeCell ref="A5:Q5"/>
  </mergeCells>
  <conditionalFormatting sqref="A8:Q20">
    <cfRule type="expression" dxfId="1" priority="3">
      <formula>#REF!&lt;50</formula>
    </cfRule>
    <cfRule type="expression" dxfId="0" priority="4">
      <formula>MOD(ROW(),2)</formula>
    </cfRule>
  </conditionalFormatting>
  <pageMargins left="0.25" right="0.25" top="0.75" bottom="0.75" header="0.3" footer="0.3"/>
  <pageSetup scale="41" fitToHeight="0" orientation="landscape" r:id="rId1"/>
  <headerFoot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Περίδης , Σταύρος</cp:lastModifiedBy>
  <cp:lastPrinted>2026-04-06T05:43:58Z</cp:lastPrinted>
  <dcterms:created xsi:type="dcterms:W3CDTF">2026-04-03T09:16:56Z</dcterms:created>
  <dcterms:modified xsi:type="dcterms:W3CDTF">2026-04-07T08:19:04Z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